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yte\Documents\documents\01. Teaching-UI\1-080 CE 572-Spring 2015\assignments\a31\"/>
    </mc:Choice>
  </mc:AlternateContent>
  <bookViews>
    <workbookView xWindow="0" yWindow="0" windowWidth="25200" windowHeight="11025" activeTab="2"/>
  </bookViews>
  <sheets>
    <sheet name="%trucks analysis" sheetId="1" r:id="rId1"/>
    <sheet name="volume analysis" sheetId="2" r:id="rId2"/>
    <sheet name="turn% analysi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E4" i="3"/>
  <c r="D5" i="3"/>
  <c r="E5" i="3"/>
  <c r="D6" i="3"/>
  <c r="E6" i="3" s="1"/>
  <c r="D7" i="3"/>
  <c r="E7" i="3"/>
  <c r="D8" i="3"/>
  <c r="E8" i="3"/>
  <c r="D9" i="3"/>
  <c r="E9" i="3"/>
  <c r="D10" i="3"/>
  <c r="E10" i="3" s="1"/>
  <c r="D11" i="3"/>
  <c r="E11" i="3"/>
  <c r="D12" i="3"/>
  <c r="E12" i="3"/>
  <c r="D13" i="3"/>
  <c r="E13" i="3"/>
  <c r="E3" i="3"/>
  <c r="D3" i="3"/>
  <c r="B3" i="3"/>
  <c r="C3" i="3"/>
  <c r="B5" i="3"/>
  <c r="C5" i="3" s="1"/>
  <c r="B6" i="3"/>
  <c r="C6" i="3"/>
  <c r="B7" i="3"/>
  <c r="C7" i="3" s="1"/>
  <c r="B8" i="3"/>
  <c r="C8" i="3" s="1"/>
  <c r="B9" i="3"/>
  <c r="C9" i="3" s="1"/>
  <c r="B10" i="3"/>
  <c r="C10" i="3" s="1"/>
  <c r="B11" i="3"/>
  <c r="C11" i="3" s="1"/>
  <c r="B12" i="3"/>
  <c r="C12" i="3"/>
  <c r="B13" i="3"/>
  <c r="C13" i="3"/>
  <c r="B4" i="3"/>
  <c r="C4" i="3" s="1"/>
  <c r="B8" i="2"/>
  <c r="C8" i="2"/>
  <c r="D8" i="2"/>
  <c r="E8" i="2"/>
  <c r="F8" i="2"/>
  <c r="G8" i="2"/>
  <c r="B9" i="2"/>
  <c r="C9" i="2"/>
  <c r="D9" i="2"/>
  <c r="E9" i="2"/>
  <c r="F9" i="2"/>
  <c r="G9" i="2"/>
  <c r="B10" i="2"/>
  <c r="C10" i="2"/>
  <c r="D10" i="2"/>
  <c r="E10" i="2"/>
  <c r="F10" i="2"/>
  <c r="G10" i="2"/>
  <c r="G7" i="2"/>
  <c r="F7" i="2"/>
  <c r="E7" i="2"/>
  <c r="D7" i="2"/>
  <c r="C7" i="2"/>
  <c r="B7" i="2"/>
  <c r="B4" i="2"/>
  <c r="C4" i="2"/>
  <c r="D4" i="2"/>
  <c r="E4" i="2"/>
  <c r="F4" i="2"/>
  <c r="G4" i="2"/>
  <c r="B5" i="2"/>
  <c r="C5" i="2"/>
  <c r="D5" i="2"/>
  <c r="E5" i="2"/>
  <c r="F5" i="2"/>
  <c r="G5" i="2"/>
  <c r="C3" i="2"/>
  <c r="D3" i="2"/>
  <c r="E3" i="2"/>
  <c r="F3" i="2"/>
  <c r="G3" i="2"/>
  <c r="B3" i="2"/>
</calcChain>
</file>

<file path=xl/sharedStrings.xml><?xml version="1.0" encoding="utf-8"?>
<sst xmlns="http://schemas.openxmlformats.org/spreadsheetml/2006/main" count="21" uniqueCount="13">
  <si>
    <t>AWSC Intersection - Sensitivity Analysis #1 - %Trucks</t>
  </si>
  <si>
    <t>%Trucks</t>
  </si>
  <si>
    <t>IntxDelay</t>
  </si>
  <si>
    <t>Vol% of Base</t>
  </si>
  <si>
    <t>EBL</t>
  </si>
  <si>
    <t>EBT</t>
  </si>
  <si>
    <t>WBT</t>
  </si>
  <si>
    <t>WBR</t>
  </si>
  <si>
    <t>SBL</t>
  </si>
  <si>
    <t>SBR</t>
  </si>
  <si>
    <t>AWSC Intersection - Sensitivity Analysis #2 - Intersection Volume</t>
  </si>
  <si>
    <t>AWSC Intersection - Sensitivity Analysis #3 - Turn%</t>
  </si>
  <si>
    <t>%Turns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</si>
</sst>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'%trucks analysis'!$A$4:$A$14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'%trucks analysis'!$B$4:$B$14</c:f>
              <c:numCache>
                <c:formatCode>General</c:formatCode>
                <c:ptCount val="11"/>
                <c:pt idx="0">
                  <c:v>12.6</c:v>
                </c:pt>
                <c:pt idx="1">
                  <c:v>12.7</c:v>
                </c:pt>
                <c:pt idx="2">
                  <c:v>12.8</c:v>
                </c:pt>
                <c:pt idx="3">
                  <c:v>12.9</c:v>
                </c:pt>
                <c:pt idx="4" formatCode="0.0">
                  <c:v>13</c:v>
                </c:pt>
                <c:pt idx="5">
                  <c:v>13.1</c:v>
                </c:pt>
                <c:pt idx="6">
                  <c:v>13.2</c:v>
                </c:pt>
                <c:pt idx="7">
                  <c:v>13.3</c:v>
                </c:pt>
                <c:pt idx="8">
                  <c:v>13.3</c:v>
                </c:pt>
                <c:pt idx="9">
                  <c:v>13.4</c:v>
                </c:pt>
                <c:pt idx="10">
                  <c:v>13.5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34049216"/>
        <c:axId val="-934039968"/>
      </c:scatterChart>
      <c:valAx>
        <c:axId val="-934049216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Heavy Vehicles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4039968"/>
        <c:crosses val="autoZero"/>
        <c:crossBetween val="midCat"/>
        <c:minorUnit val="1"/>
      </c:valAx>
      <c:valAx>
        <c:axId val="-93403996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Control</a:t>
                </a:r>
                <a:r>
                  <a:rPr lang="en-US" baseline="0"/>
                  <a:t> delay, sec/veh (Intersection)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404921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'volume analysis'!$A$3:$A$31</c:f>
              <c:numCache>
                <c:formatCode>0.00</c:formatCode>
                <c:ptCount val="29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</c:v>
                </c:pt>
              </c:numCache>
            </c:numRef>
          </c:xVal>
          <c:yVal>
            <c:numRef>
              <c:f>'volume analysis'!$H$3:$H$31</c:f>
              <c:numCache>
                <c:formatCode>0.0</c:formatCode>
                <c:ptCount val="29"/>
                <c:pt idx="0">
                  <c:v>7.5</c:v>
                </c:pt>
                <c:pt idx="1">
                  <c:v>8.5</c:v>
                </c:pt>
                <c:pt idx="2">
                  <c:v>10</c:v>
                </c:pt>
                <c:pt idx="3">
                  <c:v>12.8</c:v>
                </c:pt>
                <c:pt idx="4">
                  <c:v>19.3</c:v>
                </c:pt>
                <c:pt idx="5">
                  <c:v>41.8</c:v>
                </c:pt>
                <c:pt idx="6">
                  <c:v>95.2</c:v>
                </c:pt>
                <c:pt idx="7">
                  <c:v>163.9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34039424"/>
        <c:axId val="-934047040"/>
      </c:scatterChart>
      <c:valAx>
        <c:axId val="-934039424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 % of Base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4047040"/>
        <c:crosses val="autoZero"/>
        <c:crossBetween val="midCat"/>
        <c:minorUnit val="0.25"/>
      </c:valAx>
      <c:valAx>
        <c:axId val="-9340470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Control</a:t>
                </a:r>
                <a:r>
                  <a:rPr lang="en-US" baseline="0"/>
                  <a:t> delay, sec/veh (Intersection)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4039424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'turn% analysis'!$A$3:$A$13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'turn% analysis'!$H$3:$H$13</c:f>
              <c:numCache>
                <c:formatCode>0.0</c:formatCode>
                <c:ptCount val="11"/>
                <c:pt idx="0" formatCode="General">
                  <c:v>11.8</c:v>
                </c:pt>
                <c:pt idx="1">
                  <c:v>11.9</c:v>
                </c:pt>
                <c:pt idx="2">
                  <c:v>12.1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12.8</c:v>
                </c:pt>
                <c:pt idx="7">
                  <c:v>13</c:v>
                </c:pt>
                <c:pt idx="8">
                  <c:v>13.1</c:v>
                </c:pt>
                <c:pt idx="9">
                  <c:v>13.3</c:v>
                </c:pt>
                <c:pt idx="10">
                  <c:v>13.6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34038880"/>
        <c:axId val="-934038336"/>
      </c:scatterChart>
      <c:valAx>
        <c:axId val="-9340388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turns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4038336"/>
        <c:crosses val="autoZero"/>
        <c:crossBetween val="midCat"/>
        <c:minorUnit val="5.000000000000001E-2"/>
      </c:valAx>
      <c:valAx>
        <c:axId val="-93403833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Control</a:t>
                </a:r>
                <a:r>
                  <a:rPr lang="en-US" baseline="0"/>
                  <a:t> delay, sec/veh (Intersection)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34038880"/>
        <c:crosses val="autoZero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52387</xdr:rowOff>
    </xdr:from>
    <xdr:to>
      <xdr:col>10</xdr:col>
      <xdr:colOff>352425</xdr:colOff>
      <xdr:row>16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14287</xdr:rowOff>
    </xdr:from>
    <xdr:to>
      <xdr:col>16</xdr:col>
      <xdr:colOff>352425</xdr:colOff>
      <xdr:row>15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14287</xdr:rowOff>
    </xdr:from>
    <xdr:to>
      <xdr:col>16</xdr:col>
      <xdr:colOff>352425</xdr:colOff>
      <xdr:row>15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R11" sqref="R11"/>
    </sheetView>
  </sheetViews>
  <sheetFormatPr defaultRowHeight="15" x14ac:dyDescent="0.25"/>
  <cols>
    <col min="2" max="2" width="11.42578125" customWidth="1"/>
  </cols>
  <sheetData>
    <row r="1" spans="1:2" x14ac:dyDescent="0.25">
      <c r="A1" s="1" t="s">
        <v>0</v>
      </c>
    </row>
    <row r="3" spans="1:2" x14ac:dyDescent="0.25">
      <c r="A3" s="2" t="s">
        <v>1</v>
      </c>
      <c r="B3" s="2" t="s">
        <v>2</v>
      </c>
    </row>
    <row r="4" spans="1:2" x14ac:dyDescent="0.25">
      <c r="A4">
        <v>0</v>
      </c>
      <c r="B4">
        <v>12.6</v>
      </c>
    </row>
    <row r="5" spans="1:2" x14ac:dyDescent="0.25">
      <c r="A5">
        <v>1</v>
      </c>
      <c r="B5">
        <v>12.7</v>
      </c>
    </row>
    <row r="6" spans="1:2" x14ac:dyDescent="0.25">
      <c r="A6">
        <v>2</v>
      </c>
      <c r="B6">
        <v>12.8</v>
      </c>
    </row>
    <row r="7" spans="1:2" x14ac:dyDescent="0.25">
      <c r="A7">
        <v>3</v>
      </c>
      <c r="B7">
        <v>12.9</v>
      </c>
    </row>
    <row r="8" spans="1:2" x14ac:dyDescent="0.25">
      <c r="A8">
        <v>4</v>
      </c>
      <c r="B8" s="3">
        <v>13</v>
      </c>
    </row>
    <row r="9" spans="1:2" x14ac:dyDescent="0.25">
      <c r="A9">
        <v>5</v>
      </c>
      <c r="B9">
        <v>13.1</v>
      </c>
    </row>
    <row r="10" spans="1:2" x14ac:dyDescent="0.25">
      <c r="A10">
        <v>6</v>
      </c>
      <c r="B10">
        <v>13.2</v>
      </c>
    </row>
    <row r="11" spans="1:2" x14ac:dyDescent="0.25">
      <c r="A11">
        <v>7</v>
      </c>
      <c r="B11">
        <v>13.3</v>
      </c>
    </row>
    <row r="12" spans="1:2" x14ac:dyDescent="0.25">
      <c r="A12">
        <v>8</v>
      </c>
      <c r="B12">
        <v>13.3</v>
      </c>
    </row>
    <row r="13" spans="1:2" x14ac:dyDescent="0.25">
      <c r="A13">
        <v>9</v>
      </c>
      <c r="B13">
        <v>13.4</v>
      </c>
    </row>
    <row r="14" spans="1:2" x14ac:dyDescent="0.25">
      <c r="A14">
        <v>10</v>
      </c>
      <c r="B14">
        <v>13.5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2" sqref="A2"/>
    </sheetView>
  </sheetViews>
  <sheetFormatPr defaultRowHeight="15" x14ac:dyDescent="0.25"/>
  <cols>
    <col min="1" max="1" width="13.85546875" customWidth="1"/>
    <col min="2" max="2" width="11.42578125" customWidth="1"/>
  </cols>
  <sheetData>
    <row r="1" spans="1:8" x14ac:dyDescent="0.25">
      <c r="A1" s="1" t="s">
        <v>10</v>
      </c>
    </row>
    <row r="2" spans="1:8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2</v>
      </c>
    </row>
    <row r="3" spans="1:8" x14ac:dyDescent="0.25">
      <c r="A3" s="4">
        <v>0.25</v>
      </c>
      <c r="B3" s="5">
        <f t="shared" ref="B3:G5" si="0">$A3*B$6</f>
        <v>12.5</v>
      </c>
      <c r="C3" s="5">
        <f t="shared" si="0"/>
        <v>75</v>
      </c>
      <c r="D3" s="5">
        <f t="shared" si="0"/>
        <v>75</v>
      </c>
      <c r="E3" s="5">
        <f t="shared" si="0"/>
        <v>25</v>
      </c>
      <c r="F3" s="5">
        <f t="shared" si="0"/>
        <v>25</v>
      </c>
      <c r="G3" s="5">
        <f t="shared" si="0"/>
        <v>12.5</v>
      </c>
      <c r="H3" s="3">
        <v>7.5</v>
      </c>
    </row>
    <row r="4" spans="1:8" x14ac:dyDescent="0.25">
      <c r="A4" s="4">
        <v>0.5</v>
      </c>
      <c r="B4" s="5">
        <f t="shared" si="0"/>
        <v>25</v>
      </c>
      <c r="C4" s="5">
        <f t="shared" si="0"/>
        <v>150</v>
      </c>
      <c r="D4" s="5">
        <f t="shared" si="0"/>
        <v>150</v>
      </c>
      <c r="E4" s="5">
        <f t="shared" si="0"/>
        <v>50</v>
      </c>
      <c r="F4" s="5">
        <f t="shared" si="0"/>
        <v>50</v>
      </c>
      <c r="G4" s="5">
        <f t="shared" si="0"/>
        <v>25</v>
      </c>
      <c r="H4" s="3">
        <v>8.5</v>
      </c>
    </row>
    <row r="5" spans="1:8" x14ac:dyDescent="0.25">
      <c r="A5" s="4">
        <v>0.75</v>
      </c>
      <c r="B5" s="5">
        <f t="shared" si="0"/>
        <v>37.5</v>
      </c>
      <c r="C5" s="5">
        <f t="shared" si="0"/>
        <v>225</v>
      </c>
      <c r="D5" s="5">
        <f t="shared" si="0"/>
        <v>225</v>
      </c>
      <c r="E5" s="5">
        <f t="shared" si="0"/>
        <v>75</v>
      </c>
      <c r="F5" s="5">
        <f t="shared" si="0"/>
        <v>75</v>
      </c>
      <c r="G5" s="5">
        <f t="shared" si="0"/>
        <v>37.5</v>
      </c>
      <c r="H5" s="3">
        <v>10</v>
      </c>
    </row>
    <row r="6" spans="1:8" x14ac:dyDescent="0.25">
      <c r="A6" s="4">
        <v>1</v>
      </c>
      <c r="B6" s="5">
        <v>50</v>
      </c>
      <c r="C6" s="5">
        <v>300</v>
      </c>
      <c r="D6" s="5">
        <v>300</v>
      </c>
      <c r="E6" s="5">
        <v>100</v>
      </c>
      <c r="F6" s="5">
        <v>100</v>
      </c>
      <c r="G6" s="5">
        <v>50</v>
      </c>
      <c r="H6" s="3">
        <v>12.8</v>
      </c>
    </row>
    <row r="7" spans="1:8" x14ac:dyDescent="0.25">
      <c r="A7" s="4">
        <v>1.25</v>
      </c>
      <c r="B7" s="5">
        <f t="shared" ref="B7:G10" si="1">$A7*B$6</f>
        <v>62.5</v>
      </c>
      <c r="C7" s="5">
        <f t="shared" si="1"/>
        <v>375</v>
      </c>
      <c r="D7" s="5">
        <f t="shared" si="1"/>
        <v>375</v>
      </c>
      <c r="E7" s="5">
        <f t="shared" si="1"/>
        <v>125</v>
      </c>
      <c r="F7" s="5">
        <f t="shared" si="1"/>
        <v>125</v>
      </c>
      <c r="G7" s="5">
        <f t="shared" si="1"/>
        <v>62.5</v>
      </c>
      <c r="H7" s="3">
        <v>19.3</v>
      </c>
    </row>
    <row r="8" spans="1:8" x14ac:dyDescent="0.25">
      <c r="A8" s="4">
        <v>1.5</v>
      </c>
      <c r="B8" s="5">
        <f t="shared" si="1"/>
        <v>75</v>
      </c>
      <c r="C8" s="5">
        <f t="shared" si="1"/>
        <v>450</v>
      </c>
      <c r="D8" s="5">
        <f t="shared" si="1"/>
        <v>450</v>
      </c>
      <c r="E8" s="5">
        <f t="shared" si="1"/>
        <v>150</v>
      </c>
      <c r="F8" s="5">
        <f t="shared" si="1"/>
        <v>150</v>
      </c>
      <c r="G8" s="5">
        <f t="shared" si="1"/>
        <v>75</v>
      </c>
      <c r="H8" s="3">
        <v>41.8</v>
      </c>
    </row>
    <row r="9" spans="1:8" x14ac:dyDescent="0.25">
      <c r="A9" s="4">
        <v>1.75</v>
      </c>
      <c r="B9" s="5">
        <f t="shared" si="1"/>
        <v>87.5</v>
      </c>
      <c r="C9" s="5">
        <f t="shared" si="1"/>
        <v>525</v>
      </c>
      <c r="D9" s="5">
        <f t="shared" si="1"/>
        <v>525</v>
      </c>
      <c r="E9" s="5">
        <f t="shared" si="1"/>
        <v>175</v>
      </c>
      <c r="F9" s="5">
        <f t="shared" si="1"/>
        <v>175</v>
      </c>
      <c r="G9" s="5">
        <f t="shared" si="1"/>
        <v>87.5</v>
      </c>
      <c r="H9" s="3">
        <v>95.2</v>
      </c>
    </row>
    <row r="10" spans="1:8" x14ac:dyDescent="0.25">
      <c r="A10" s="4">
        <v>2</v>
      </c>
      <c r="B10" s="5">
        <f t="shared" si="1"/>
        <v>100</v>
      </c>
      <c r="C10" s="5">
        <f t="shared" si="1"/>
        <v>600</v>
      </c>
      <c r="D10" s="5">
        <f t="shared" si="1"/>
        <v>600</v>
      </c>
      <c r="E10" s="5">
        <f t="shared" si="1"/>
        <v>200</v>
      </c>
      <c r="F10" s="5">
        <f t="shared" si="1"/>
        <v>200</v>
      </c>
      <c r="G10" s="5">
        <f t="shared" si="1"/>
        <v>100</v>
      </c>
      <c r="H10" s="3">
        <v>163.9</v>
      </c>
    </row>
    <row r="11" spans="1:8" x14ac:dyDescent="0.25">
      <c r="A11" s="4"/>
    </row>
    <row r="12" spans="1:8" x14ac:dyDescent="0.25">
      <c r="A12" s="4"/>
    </row>
    <row r="13" spans="1:8" x14ac:dyDescent="0.25">
      <c r="A13" s="4"/>
    </row>
    <row r="14" spans="1:8" x14ac:dyDescent="0.25">
      <c r="A14" s="4"/>
    </row>
    <row r="15" spans="1:8" x14ac:dyDescent="0.25">
      <c r="A15" s="4"/>
    </row>
    <row r="28" spans="1:8" x14ac:dyDescent="0.25">
      <c r="A28" s="4"/>
      <c r="B28" s="5"/>
      <c r="C28" s="5"/>
      <c r="D28" s="5"/>
      <c r="E28" s="5"/>
      <c r="F28" s="5"/>
      <c r="G28" s="5"/>
      <c r="H28" s="3"/>
    </row>
    <row r="29" spans="1:8" x14ac:dyDescent="0.25">
      <c r="A29" s="4"/>
      <c r="B29" s="5"/>
      <c r="C29" s="5"/>
      <c r="D29" s="5"/>
      <c r="E29" s="5"/>
      <c r="F29" s="5"/>
      <c r="G29" s="5"/>
      <c r="H29" s="3"/>
    </row>
    <row r="30" spans="1:8" x14ac:dyDescent="0.25">
      <c r="A30" s="4"/>
      <c r="B30" s="5"/>
      <c r="C30" s="5"/>
      <c r="D30" s="5"/>
      <c r="E30" s="5"/>
      <c r="F30" s="5"/>
      <c r="G30" s="5"/>
      <c r="H30" s="3"/>
    </row>
    <row r="31" spans="1:8" x14ac:dyDescent="0.25">
      <c r="A31" s="4"/>
      <c r="B31" s="5"/>
      <c r="C31" s="5"/>
      <c r="D31" s="5"/>
      <c r="E31" s="5"/>
      <c r="F31" s="5"/>
      <c r="G31" s="5"/>
      <c r="H31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H18" sqref="H18"/>
    </sheetView>
  </sheetViews>
  <sheetFormatPr defaultRowHeight="15" x14ac:dyDescent="0.25"/>
  <cols>
    <col min="1" max="1" width="13.85546875" customWidth="1"/>
    <col min="2" max="2" width="11.42578125" customWidth="1"/>
  </cols>
  <sheetData>
    <row r="1" spans="1:8" x14ac:dyDescent="0.25">
      <c r="A1" s="1" t="s">
        <v>11</v>
      </c>
    </row>
    <row r="2" spans="1:8" x14ac:dyDescent="0.25">
      <c r="A2" s="2" t="s">
        <v>12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2</v>
      </c>
    </row>
    <row r="3" spans="1:8" x14ac:dyDescent="0.25">
      <c r="A3" s="3">
        <v>0</v>
      </c>
      <c r="B3" s="5">
        <f>A3*350</f>
        <v>0</v>
      </c>
      <c r="C3" s="5">
        <f>350-B3</f>
        <v>350</v>
      </c>
      <c r="D3">
        <f>A3*400</f>
        <v>0</v>
      </c>
      <c r="E3">
        <f>400-D3</f>
        <v>400</v>
      </c>
      <c r="F3">
        <v>100</v>
      </c>
      <c r="G3">
        <v>50</v>
      </c>
      <c r="H3">
        <v>11.8</v>
      </c>
    </row>
    <row r="4" spans="1:8" x14ac:dyDescent="0.25">
      <c r="A4" s="3">
        <v>0.1</v>
      </c>
      <c r="B4" s="5">
        <f>A4*350</f>
        <v>35</v>
      </c>
      <c r="C4" s="5">
        <f>350-B4</f>
        <v>315</v>
      </c>
      <c r="D4">
        <f t="shared" ref="D4:D13" si="0">A4*400</f>
        <v>40</v>
      </c>
      <c r="E4">
        <f t="shared" ref="E4:E13" si="1">400-D4</f>
        <v>360</v>
      </c>
      <c r="F4">
        <v>100</v>
      </c>
      <c r="G4">
        <v>50</v>
      </c>
      <c r="H4" s="3">
        <v>11.9</v>
      </c>
    </row>
    <row r="5" spans="1:8" x14ac:dyDescent="0.25">
      <c r="A5" s="3">
        <v>0.2</v>
      </c>
      <c r="B5" s="5">
        <f t="shared" ref="B5:B13" si="2">A5*350</f>
        <v>70</v>
      </c>
      <c r="C5" s="5">
        <f t="shared" ref="C5:C13" si="3">350-B5</f>
        <v>280</v>
      </c>
      <c r="D5">
        <f t="shared" si="0"/>
        <v>80</v>
      </c>
      <c r="E5">
        <f t="shared" si="1"/>
        <v>320</v>
      </c>
      <c r="F5">
        <v>100</v>
      </c>
      <c r="G5">
        <v>50</v>
      </c>
      <c r="H5" s="3">
        <v>12.1</v>
      </c>
    </row>
    <row r="6" spans="1:8" x14ac:dyDescent="0.25">
      <c r="A6" s="3">
        <v>0.3</v>
      </c>
      <c r="B6" s="5">
        <f t="shared" si="2"/>
        <v>105</v>
      </c>
      <c r="C6" s="5">
        <f t="shared" si="3"/>
        <v>245</v>
      </c>
      <c r="D6">
        <f t="shared" si="0"/>
        <v>120</v>
      </c>
      <c r="E6">
        <f t="shared" si="1"/>
        <v>280</v>
      </c>
      <c r="F6">
        <v>100</v>
      </c>
      <c r="G6">
        <v>50</v>
      </c>
      <c r="H6" s="3">
        <v>12.2</v>
      </c>
    </row>
    <row r="7" spans="1:8" x14ac:dyDescent="0.25">
      <c r="A7" s="3">
        <v>0.4</v>
      </c>
      <c r="B7" s="5">
        <f t="shared" si="2"/>
        <v>140</v>
      </c>
      <c r="C7" s="5">
        <f t="shared" si="3"/>
        <v>210</v>
      </c>
      <c r="D7">
        <f t="shared" si="0"/>
        <v>160</v>
      </c>
      <c r="E7">
        <f t="shared" si="1"/>
        <v>240</v>
      </c>
      <c r="F7">
        <v>100</v>
      </c>
      <c r="G7">
        <v>50</v>
      </c>
      <c r="H7" s="3">
        <v>12.4</v>
      </c>
    </row>
    <row r="8" spans="1:8" x14ac:dyDescent="0.25">
      <c r="A8" s="3">
        <v>0.5</v>
      </c>
      <c r="B8" s="5">
        <f t="shared" si="2"/>
        <v>175</v>
      </c>
      <c r="C8" s="5">
        <f t="shared" si="3"/>
        <v>175</v>
      </c>
      <c r="D8">
        <f t="shared" si="0"/>
        <v>200</v>
      </c>
      <c r="E8">
        <f t="shared" si="1"/>
        <v>200</v>
      </c>
      <c r="F8">
        <v>100</v>
      </c>
      <c r="G8">
        <v>50</v>
      </c>
      <c r="H8" s="3">
        <v>12.6</v>
      </c>
    </row>
    <row r="9" spans="1:8" x14ac:dyDescent="0.25">
      <c r="A9" s="3">
        <v>0.6</v>
      </c>
      <c r="B9" s="5">
        <f t="shared" si="2"/>
        <v>210</v>
      </c>
      <c r="C9" s="5">
        <f t="shared" si="3"/>
        <v>140</v>
      </c>
      <c r="D9">
        <f t="shared" si="0"/>
        <v>240</v>
      </c>
      <c r="E9">
        <f t="shared" si="1"/>
        <v>160</v>
      </c>
      <c r="F9">
        <v>100</v>
      </c>
      <c r="G9">
        <v>50</v>
      </c>
      <c r="H9" s="3">
        <v>12.8</v>
      </c>
    </row>
    <row r="10" spans="1:8" x14ac:dyDescent="0.25">
      <c r="A10" s="3">
        <v>0.7</v>
      </c>
      <c r="B10" s="5">
        <f t="shared" si="2"/>
        <v>244.99999999999997</v>
      </c>
      <c r="C10" s="5">
        <f t="shared" si="3"/>
        <v>105.00000000000003</v>
      </c>
      <c r="D10">
        <f t="shared" si="0"/>
        <v>280</v>
      </c>
      <c r="E10">
        <f t="shared" si="1"/>
        <v>120</v>
      </c>
      <c r="F10">
        <v>100</v>
      </c>
      <c r="G10">
        <v>50</v>
      </c>
      <c r="H10" s="3">
        <v>13</v>
      </c>
    </row>
    <row r="11" spans="1:8" x14ac:dyDescent="0.25">
      <c r="A11" s="3">
        <v>0.8</v>
      </c>
      <c r="B11" s="5">
        <f t="shared" si="2"/>
        <v>280</v>
      </c>
      <c r="C11" s="5">
        <f t="shared" si="3"/>
        <v>70</v>
      </c>
      <c r="D11">
        <f t="shared" si="0"/>
        <v>320</v>
      </c>
      <c r="E11">
        <f t="shared" si="1"/>
        <v>80</v>
      </c>
      <c r="F11">
        <v>100</v>
      </c>
      <c r="G11">
        <v>50</v>
      </c>
      <c r="H11" s="3">
        <v>13.1</v>
      </c>
    </row>
    <row r="12" spans="1:8" x14ac:dyDescent="0.25">
      <c r="A12" s="3">
        <v>0.9</v>
      </c>
      <c r="B12" s="5">
        <f t="shared" si="2"/>
        <v>315</v>
      </c>
      <c r="C12" s="5">
        <f t="shared" si="3"/>
        <v>35</v>
      </c>
      <c r="D12">
        <f t="shared" si="0"/>
        <v>360</v>
      </c>
      <c r="E12">
        <f t="shared" si="1"/>
        <v>40</v>
      </c>
      <c r="F12">
        <v>100</v>
      </c>
      <c r="G12">
        <v>50</v>
      </c>
      <c r="H12" s="3">
        <v>13.3</v>
      </c>
    </row>
    <row r="13" spans="1:8" x14ac:dyDescent="0.25">
      <c r="A13" s="3">
        <v>1</v>
      </c>
      <c r="B13" s="5">
        <f t="shared" si="2"/>
        <v>350</v>
      </c>
      <c r="C13" s="5">
        <f t="shared" si="3"/>
        <v>0</v>
      </c>
      <c r="D13">
        <f t="shared" si="0"/>
        <v>400</v>
      </c>
      <c r="E13">
        <f t="shared" si="1"/>
        <v>0</v>
      </c>
      <c r="F13">
        <v>100</v>
      </c>
      <c r="G13">
        <v>50</v>
      </c>
      <c r="H13" s="3">
        <v>13.6</v>
      </c>
    </row>
    <row r="14" spans="1:8" x14ac:dyDescent="0.25">
      <c r="A14" s="4"/>
    </row>
    <row r="15" spans="1:8" x14ac:dyDescent="0.25">
      <c r="A15" s="4"/>
    </row>
    <row r="28" spans="1:8" x14ac:dyDescent="0.25">
      <c r="A28" s="4"/>
      <c r="B28" s="5"/>
      <c r="C28" s="5"/>
      <c r="D28" s="5"/>
      <c r="E28" s="5"/>
      <c r="F28" s="5"/>
      <c r="G28" s="5"/>
      <c r="H28" s="3"/>
    </row>
    <row r="29" spans="1:8" x14ac:dyDescent="0.25">
      <c r="A29" s="4"/>
      <c r="B29" s="5"/>
      <c r="C29" s="5"/>
      <c r="D29" s="5"/>
      <c r="E29" s="5"/>
      <c r="F29" s="5"/>
      <c r="G29" s="5"/>
      <c r="H29" s="3"/>
    </row>
    <row r="30" spans="1:8" x14ac:dyDescent="0.25">
      <c r="A30" s="4"/>
      <c r="B30" s="5"/>
      <c r="C30" s="5"/>
      <c r="D30" s="5"/>
      <c r="E30" s="5"/>
      <c r="F30" s="5"/>
      <c r="G30" s="5"/>
      <c r="H30" s="3"/>
    </row>
    <row r="31" spans="1:8" x14ac:dyDescent="0.25">
      <c r="A31" s="4"/>
      <c r="B31" s="5"/>
      <c r="C31" s="5"/>
      <c r="D31" s="5"/>
      <c r="E31" s="5"/>
      <c r="F31" s="5"/>
      <c r="G31" s="5"/>
      <c r="H3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%trucks analysis</vt:lpstr>
      <vt:lpstr>volume analysis</vt:lpstr>
      <vt:lpstr>turn%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Kyte, Michael (mkyte@uidaho.edu)</dc:creator>
  <cp:lastModifiedBy>Kyte, Michael (mkyte@uidaho.edu)</cp:lastModifiedBy>
  <dcterms:created xsi:type="dcterms:W3CDTF">2015-03-24T21:24:21Z</dcterms:created>
  <dcterms:modified xsi:type="dcterms:W3CDTF">2015-03-25T15:56:43Z</dcterms:modified>
</cp:coreProperties>
</file>